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公務員課\１係\☆臨時・非常勤\⑧H27、28、29年度\02 H28臨時・非常勤調査\☆開示請求☆\03_浅生氏\"/>
    </mc:Choice>
  </mc:AlternateContent>
  <bookViews>
    <workbookView xWindow="480" yWindow="84" windowWidth="22056" windowHeight="9456" firstSheet="1" activeTab="2"/>
  </bookViews>
  <sheets>
    <sheet name="様式5（教員・講師（義務教））（特別職）【愛知県】" sheetId="2" r:id="rId1"/>
    <sheet name="様式5（教員・講師（義務教））（一般職）【愛知県】" sheetId="3" r:id="rId2"/>
    <sheet name="様式5（教員・講師（義務教））（臨時的任用）【愛知県】" sheetId="5" r:id="rId3"/>
  </sheets>
  <definedNames>
    <definedName name="_Fill" localSheetId="1" hidden="1">#REF!</definedName>
    <definedName name="_Fill" localSheetId="2" hidden="1">#REF!</definedName>
    <definedName name="_Fill" hidden="1">#REF!</definedName>
    <definedName name="\A" localSheetId="1">#REF!</definedName>
    <definedName name="\A" localSheetId="2">#REF!</definedName>
    <definedName name="\A">#REF!</definedName>
    <definedName name="\B" localSheetId="1">#REF!</definedName>
    <definedName name="\B" localSheetId="2">#REF!</definedName>
    <definedName name="\B">#REF!</definedName>
    <definedName name="\C" localSheetId="1">#REF!</definedName>
    <definedName name="\C" localSheetId="2">#REF!</definedName>
    <definedName name="\C">#REF!</definedName>
    <definedName name="\P" localSheetId="1">#REF!</definedName>
    <definedName name="\P" localSheetId="2">#REF!</definedName>
    <definedName name="\P">#REF!</definedName>
    <definedName name="\S" localSheetId="1">#REF!</definedName>
    <definedName name="\S" localSheetId="2">#REF!</definedName>
    <definedName name="\S">#REF!</definedName>
    <definedName name="\Z" localSheetId="1">#REF!</definedName>
    <definedName name="\Z" localSheetId="2">#REF!</definedName>
    <definedName name="\Z">#REF!</definedName>
    <definedName name="uuuu" localSheetId="1">#REF!</definedName>
    <definedName name="uuuu" localSheetId="2">#REF!</definedName>
    <definedName name="uuuu">#REF!</definedName>
    <definedName name="加算" localSheetId="1">#REF!</definedName>
    <definedName name="加算" localSheetId="2">#REF!</definedName>
    <definedName name="加算">#REF!</definedName>
    <definedName name="最初のｺｰﾄﾞ" localSheetId="1">#REF!</definedName>
    <definedName name="最初のｺｰﾄﾞ" localSheetId="2">#REF!</definedName>
    <definedName name="最初のｺｰﾄﾞ">#REF!</definedName>
    <definedName name="団体CODE" localSheetId="1">#REF!</definedName>
    <definedName name="団体CODE" localSheetId="2">#REF!</definedName>
    <definedName name="団体CODE">#REF!</definedName>
    <definedName name="団体ﾌｧｲﾙ" localSheetId="1">#REF!</definedName>
    <definedName name="団体ﾌｧｲﾙ" localSheetId="2">#REF!</definedName>
    <definedName name="団体ﾌｧｲﾙ">#REF!</definedName>
  </definedNames>
  <calcPr calcId="152511"/>
</workbook>
</file>

<file path=xl/calcChain.xml><?xml version="1.0" encoding="utf-8"?>
<calcChain xmlns="http://schemas.openxmlformats.org/spreadsheetml/2006/main">
  <c r="C70" i="5" l="1"/>
  <c r="C69" i="5"/>
  <c r="C68" i="5"/>
  <c r="C67" i="5"/>
  <c r="C66" i="5"/>
  <c r="C65" i="5"/>
  <c r="C62" i="5"/>
  <c r="C61" i="5"/>
  <c r="C63" i="5" s="1"/>
  <c r="C70" i="3"/>
  <c r="C69" i="3"/>
  <c r="C68" i="3"/>
  <c r="C67" i="3"/>
  <c r="C66" i="3"/>
  <c r="C65" i="3"/>
  <c r="C62" i="3"/>
  <c r="C61" i="3"/>
  <c r="C63" i="3" s="1"/>
  <c r="C70" i="2"/>
  <c r="C69" i="2"/>
  <c r="C68" i="2"/>
  <c r="C67" i="2"/>
  <c r="C66" i="2"/>
  <c r="C65" i="2"/>
  <c r="C62" i="2"/>
  <c r="C61" i="2"/>
  <c r="C71" i="5" l="1"/>
  <c r="C63" i="2"/>
  <c r="C71" i="2"/>
  <c r="C71" i="3"/>
</calcChain>
</file>

<file path=xl/sharedStrings.xml><?xml version="1.0" encoding="utf-8"?>
<sst xmlns="http://schemas.openxmlformats.org/spreadsheetml/2006/main" count="201" uniqueCount="71">
  <si>
    <t>計</t>
    <rPh sb="0" eb="1">
      <t>ケイ</t>
    </rPh>
    <phoneticPr fontId="3"/>
  </si>
  <si>
    <t>美浜町</t>
  </si>
  <si>
    <t>豊橋市</t>
  </si>
  <si>
    <t>岡崎市</t>
  </si>
  <si>
    <t>一宮市</t>
  </si>
  <si>
    <t>瀬戸市</t>
  </si>
  <si>
    <t>半田市</t>
  </si>
  <si>
    <t>春日井市</t>
  </si>
  <si>
    <t>豊川市</t>
  </si>
  <si>
    <t>津島市</t>
  </si>
  <si>
    <t>碧南市</t>
  </si>
  <si>
    <t>刈谷市</t>
  </si>
  <si>
    <t>豊田市</t>
  </si>
  <si>
    <t>安城市</t>
  </si>
  <si>
    <t>西尾市</t>
  </si>
  <si>
    <t>蒲郡市</t>
  </si>
  <si>
    <t>犬山市</t>
  </si>
  <si>
    <t>常滑市</t>
  </si>
  <si>
    <t>江南市</t>
  </si>
  <si>
    <t>小牧市</t>
  </si>
  <si>
    <t>稲沢市</t>
  </si>
  <si>
    <t>新城市</t>
  </si>
  <si>
    <t>東海市</t>
  </si>
  <si>
    <t>大府市</t>
  </si>
  <si>
    <t>知多市</t>
  </si>
  <si>
    <t>知立市</t>
  </si>
  <si>
    <t>尾張旭市</t>
  </si>
  <si>
    <t>高浜市</t>
  </si>
  <si>
    <t>岩倉市</t>
  </si>
  <si>
    <t>豊明市</t>
  </si>
  <si>
    <t>日進市</t>
  </si>
  <si>
    <t>田原市</t>
  </si>
  <si>
    <t>愛西市</t>
  </si>
  <si>
    <t>清須市</t>
  </si>
  <si>
    <t>北名古屋市</t>
  </si>
  <si>
    <t>弥富市</t>
  </si>
  <si>
    <t>みよし市</t>
  </si>
  <si>
    <t>あま市</t>
  </si>
  <si>
    <t>長久手市</t>
  </si>
  <si>
    <t>東郷町</t>
  </si>
  <si>
    <t>豊山町</t>
  </si>
  <si>
    <t>大口町</t>
  </si>
  <si>
    <t>扶桑町</t>
  </si>
  <si>
    <t>大治町</t>
  </si>
  <si>
    <t>蟹江町</t>
  </si>
  <si>
    <t>飛島村</t>
  </si>
  <si>
    <t>阿久比町</t>
  </si>
  <si>
    <t>東浦町</t>
  </si>
  <si>
    <t>南知多町</t>
  </si>
  <si>
    <t>武豊町</t>
  </si>
  <si>
    <t>幸田町</t>
  </si>
  <si>
    <t>設楽町</t>
  </si>
  <si>
    <t>東栄町</t>
  </si>
  <si>
    <t>豊根村</t>
  </si>
  <si>
    <t>愛知県</t>
    <rPh sb="0" eb="3">
      <t>アイチケン</t>
    </rPh>
    <phoneticPr fontId="2"/>
  </si>
  <si>
    <t>名古屋市</t>
    <rPh sb="0" eb="4">
      <t>ナゴヤシ</t>
    </rPh>
    <phoneticPr fontId="2"/>
  </si>
  <si>
    <t>団体名</t>
    <rPh sb="0" eb="3">
      <t>ダンタイメイ</t>
    </rPh>
    <phoneticPr fontId="3"/>
  </si>
  <si>
    <t>１時間当たり換算額</t>
    <rPh sb="1" eb="4">
      <t>ジカンア</t>
    </rPh>
    <rPh sb="6" eb="9">
      <t>カンサンガク</t>
    </rPh>
    <phoneticPr fontId="3"/>
  </si>
  <si>
    <t>該当数</t>
    <rPh sb="0" eb="2">
      <t>ガイトウ</t>
    </rPh>
    <rPh sb="2" eb="3">
      <t>スウ</t>
    </rPh>
    <phoneticPr fontId="3"/>
  </si>
  <si>
    <t>単純平均値</t>
    <rPh sb="0" eb="2">
      <t>タンジュン</t>
    </rPh>
    <rPh sb="2" eb="5">
      <t>ヘイキンチ</t>
    </rPh>
    <phoneticPr fontId="3"/>
  </si>
  <si>
    <t>1000円以内</t>
    <rPh sb="4" eb="5">
      <t>エン</t>
    </rPh>
    <rPh sb="5" eb="7">
      <t>イナイ</t>
    </rPh>
    <phoneticPr fontId="2"/>
  </si>
  <si>
    <t>1000円超1300円以下</t>
    <rPh sb="4" eb="6">
      <t>エンチョウ</t>
    </rPh>
    <rPh sb="10" eb="11">
      <t>エン</t>
    </rPh>
    <rPh sb="11" eb="13">
      <t>イカ</t>
    </rPh>
    <phoneticPr fontId="2"/>
  </si>
  <si>
    <t>1300円超1600円以下</t>
    <rPh sb="4" eb="6">
      <t>エンチョウ</t>
    </rPh>
    <rPh sb="10" eb="11">
      <t>エン</t>
    </rPh>
    <rPh sb="11" eb="13">
      <t>イカ</t>
    </rPh>
    <phoneticPr fontId="2"/>
  </si>
  <si>
    <t>1600円超1900円以下</t>
    <rPh sb="4" eb="6">
      <t>エンチョウ</t>
    </rPh>
    <rPh sb="10" eb="11">
      <t>エン</t>
    </rPh>
    <rPh sb="11" eb="13">
      <t>イカ</t>
    </rPh>
    <phoneticPr fontId="2"/>
  </si>
  <si>
    <t>1900円超2200円以下</t>
    <rPh sb="4" eb="6">
      <t>エンチョウ</t>
    </rPh>
    <rPh sb="10" eb="11">
      <t>エン</t>
    </rPh>
    <rPh sb="11" eb="13">
      <t>イカ</t>
    </rPh>
    <phoneticPr fontId="2"/>
  </si>
  <si>
    <t>2200円超</t>
    <rPh sb="4" eb="6">
      <t>エンチョウ</t>
    </rPh>
    <phoneticPr fontId="2"/>
  </si>
  <si>
    <t>全団体数</t>
    <rPh sb="0" eb="1">
      <t>ゼン</t>
    </rPh>
    <rPh sb="1" eb="4">
      <t>ダンタイスウ</t>
    </rPh>
    <phoneticPr fontId="3"/>
  </si>
  <si>
    <t>豊橋市</t>
    <phoneticPr fontId="3"/>
  </si>
  <si>
    <t>東郷町</t>
    <phoneticPr fontId="3"/>
  </si>
  <si>
    <t>豊橋市</t>
    <phoneticPr fontId="3"/>
  </si>
  <si>
    <t>東郷町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</si>
</sst>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;&quot;△ &quot;#,##0"/>
  </numFmts>
  <fonts count="9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0"/>
      <color theme="1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8"/>
      <name val="ＭＳ Ｐゴシック"/>
      <family val="2"/>
      <charset val="128"/>
    </font>
    <font>
      <sz val="14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2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  <xf numFmtId="38" fontId="4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6" fillId="0" borderId="0" applyFont="0" applyFill="0" applyBorder="0" applyAlignment="0" applyProtection="0">
      <alignment vertical="center"/>
    </xf>
    <xf numFmtId="0" fontId="1" fillId="0" borderId="0"/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1" fontId="8" fillId="0" borderId="0"/>
  </cellStyleXfs>
  <cellXfs count="7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1" xfId="0" applyFont="1" applyBorder="1">
      <alignment vertical="center"/>
    </xf>
    <xf numFmtId="176" fontId="5" fillId="0" borderId="1" xfId="0" applyNumberFormat="1" applyFont="1" applyBorder="1">
      <alignment vertical="center"/>
    </xf>
    <xf numFmtId="0" fontId="5" fillId="0" borderId="2" xfId="0" applyFont="1" applyBorder="1">
      <alignment vertical="center"/>
    </xf>
    <xf numFmtId="176" fontId="5" fillId="0" borderId="2" xfId="0" applyNumberFormat="1" applyFont="1" applyBorder="1">
      <alignment vertical="center"/>
    </xf>
    <xf numFmtId="0" fontId="5" fillId="0" borderId="1" xfId="0" applyFont="1" applyFill="1" applyBorder="1">
      <alignment vertical="center"/>
    </xf>
  </cellXfs>
  <cellStyles count="12">
    <cellStyle name="桁区切り 2" xfId="2"/>
    <cellStyle name="桁区切り 3" xfId="3"/>
    <cellStyle name="桁区切り 3 2" xfId="4"/>
    <cellStyle name="桁区切り 4" xfId="5"/>
    <cellStyle name="桁区切り 5" xfId="6"/>
    <cellStyle name="標準" xfId="0" builtinId="0"/>
    <cellStyle name="標準 2" xfId="1"/>
    <cellStyle name="標準 2 2" xfId="7"/>
    <cellStyle name="標準 3" xfId="8"/>
    <cellStyle name="標準 4" xfId="9"/>
    <cellStyle name="標準 5" xfId="10"/>
    <cellStyle name="未定義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D71"/>
  <sheetViews>
    <sheetView topLeftCell="A34" workbookViewId="0">
      <selection activeCell="C15" sqref="C15"/>
    </sheetView>
  </sheetViews>
  <sheetFormatPr defaultRowHeight="12"/>
  <cols>
    <col min="1" max="1" width="1.77734375" style="1" customWidth="1"/>
    <col min="2" max="2" width="13.88671875" style="1" customWidth="1"/>
    <col min="3" max="3" width="20.44140625" style="1" customWidth="1"/>
    <col min="4" max="4" width="13.88671875" style="1" customWidth="1"/>
    <col min="5" max="16384" width="8.88671875" style="1"/>
  </cols>
  <sheetData>
    <row r="5" spans="2:3">
      <c r="B5" s="2" t="s">
        <v>56</v>
      </c>
      <c r="C5" s="2" t="s">
        <v>57</v>
      </c>
    </row>
    <row r="6" spans="2:3">
      <c r="B6" s="2" t="s">
        <v>54</v>
      </c>
      <c r="C6" s="3">
        <v>0</v>
      </c>
    </row>
    <row r="7" spans="2:3">
      <c r="B7" s="2" t="s">
        <v>55</v>
      </c>
      <c r="C7" s="3">
        <v>2028</v>
      </c>
    </row>
    <row r="8" spans="2:3">
      <c r="B8" s="6" t="s">
        <v>69</v>
      </c>
      <c r="C8" s="3">
        <v>2250</v>
      </c>
    </row>
    <row r="9" spans="2:3">
      <c r="B9" s="6" t="s">
        <v>3</v>
      </c>
      <c r="C9" s="3">
        <v>1985</v>
      </c>
    </row>
    <row r="10" spans="2:3">
      <c r="B10" s="6" t="s">
        <v>4</v>
      </c>
      <c r="C10" s="3">
        <v>0</v>
      </c>
    </row>
    <row r="11" spans="2:3">
      <c r="B11" s="6" t="s">
        <v>5</v>
      </c>
      <c r="C11" s="3">
        <v>0</v>
      </c>
    </row>
    <row r="12" spans="2:3">
      <c r="B12" s="2" t="s">
        <v>6</v>
      </c>
      <c r="C12" s="3">
        <v>0</v>
      </c>
    </row>
    <row r="13" spans="2:3">
      <c r="B13" s="2" t="s">
        <v>7</v>
      </c>
      <c r="C13" s="3">
        <v>0</v>
      </c>
    </row>
    <row r="14" spans="2:3">
      <c r="B14" s="2" t="s">
        <v>8</v>
      </c>
      <c r="C14" s="3">
        <v>2449.9795835034711</v>
      </c>
    </row>
    <row r="15" spans="2:3">
      <c r="B15" s="2" t="s">
        <v>9</v>
      </c>
      <c r="C15" s="3">
        <v>2125</v>
      </c>
    </row>
    <row r="16" spans="2:3">
      <c r="B16" s="2" t="s">
        <v>10</v>
      </c>
      <c r="C16" s="3">
        <v>0</v>
      </c>
    </row>
    <row r="17" spans="2:3">
      <c r="B17" s="2" t="s">
        <v>11</v>
      </c>
      <c r="C17" s="3">
        <v>0</v>
      </c>
    </row>
    <row r="18" spans="2:3">
      <c r="B18" s="2" t="s">
        <v>12</v>
      </c>
      <c r="C18" s="3">
        <v>0</v>
      </c>
    </row>
    <row r="19" spans="2:3">
      <c r="B19" s="2" t="s">
        <v>13</v>
      </c>
      <c r="C19" s="3">
        <v>0</v>
      </c>
    </row>
    <row r="20" spans="2:3">
      <c r="B20" s="2" t="s">
        <v>14</v>
      </c>
      <c r="C20" s="3">
        <v>0</v>
      </c>
    </row>
    <row r="21" spans="2:3">
      <c r="B21" s="2" t="s">
        <v>15</v>
      </c>
      <c r="C21" s="3">
        <v>0</v>
      </c>
    </row>
    <row r="22" spans="2:3">
      <c r="B22" s="2" t="s">
        <v>16</v>
      </c>
      <c r="C22" s="3">
        <v>0</v>
      </c>
    </row>
    <row r="23" spans="2:3">
      <c r="B23" s="2" t="s">
        <v>17</v>
      </c>
      <c r="C23" s="3">
        <v>0</v>
      </c>
    </row>
    <row r="24" spans="2:3">
      <c r="B24" s="2" t="s">
        <v>18</v>
      </c>
      <c r="C24" s="3">
        <v>0</v>
      </c>
    </row>
    <row r="25" spans="2:3">
      <c r="B25" s="2" t="s">
        <v>19</v>
      </c>
      <c r="C25" s="3">
        <v>0</v>
      </c>
    </row>
    <row r="26" spans="2:3">
      <c r="B26" s="2" t="s">
        <v>20</v>
      </c>
      <c r="C26" s="3">
        <v>0</v>
      </c>
    </row>
    <row r="27" spans="2:3">
      <c r="B27" s="2" t="s">
        <v>21</v>
      </c>
      <c r="C27" s="3">
        <v>0</v>
      </c>
    </row>
    <row r="28" spans="2:3">
      <c r="B28" s="2" t="s">
        <v>22</v>
      </c>
      <c r="C28" s="3">
        <v>0</v>
      </c>
    </row>
    <row r="29" spans="2:3">
      <c r="B29" s="2" t="s">
        <v>23</v>
      </c>
      <c r="C29" s="3">
        <v>0</v>
      </c>
    </row>
    <row r="30" spans="2:3">
      <c r="B30" s="2" t="s">
        <v>24</v>
      </c>
      <c r="C30" s="3">
        <v>0</v>
      </c>
    </row>
    <row r="31" spans="2:3">
      <c r="B31" s="2" t="s">
        <v>25</v>
      </c>
      <c r="C31" s="3">
        <v>2792</v>
      </c>
    </row>
    <row r="32" spans="2:3">
      <c r="B32" s="2" t="s">
        <v>26</v>
      </c>
      <c r="C32" s="3">
        <v>0</v>
      </c>
    </row>
    <row r="33" spans="2:3">
      <c r="B33" s="2" t="s">
        <v>27</v>
      </c>
      <c r="C33" s="3">
        <v>1409</v>
      </c>
    </row>
    <row r="34" spans="2:3">
      <c r="B34" s="2" t="s">
        <v>28</v>
      </c>
      <c r="C34" s="3">
        <v>0</v>
      </c>
    </row>
    <row r="35" spans="2:3">
      <c r="B35" s="2" t="s">
        <v>29</v>
      </c>
      <c r="C35" s="3">
        <v>0</v>
      </c>
    </row>
    <row r="36" spans="2:3">
      <c r="B36" s="2" t="s">
        <v>30</v>
      </c>
      <c r="C36" s="3">
        <v>0</v>
      </c>
    </row>
    <row r="37" spans="2:3">
      <c r="B37" s="2" t="s">
        <v>31</v>
      </c>
      <c r="C37" s="3">
        <v>0</v>
      </c>
    </row>
    <row r="38" spans="2:3">
      <c r="B38" s="2" t="s">
        <v>32</v>
      </c>
      <c r="C38" s="3">
        <v>0</v>
      </c>
    </row>
    <row r="39" spans="2:3">
      <c r="B39" s="2" t="s">
        <v>33</v>
      </c>
      <c r="C39" s="3">
        <v>3090</v>
      </c>
    </row>
    <row r="40" spans="2:3">
      <c r="B40" s="2" t="s">
        <v>34</v>
      </c>
      <c r="C40" s="3">
        <v>0</v>
      </c>
    </row>
    <row r="41" spans="2:3">
      <c r="B41" s="2" t="s">
        <v>35</v>
      </c>
      <c r="C41" s="3">
        <v>0</v>
      </c>
    </row>
    <row r="42" spans="2:3">
      <c r="B42" s="2" t="s">
        <v>36</v>
      </c>
      <c r="C42" s="3">
        <v>0</v>
      </c>
    </row>
    <row r="43" spans="2:3">
      <c r="B43" s="2" t="s">
        <v>37</v>
      </c>
      <c r="C43" s="3">
        <v>0</v>
      </c>
    </row>
    <row r="44" spans="2:3">
      <c r="B44" s="2" t="s">
        <v>38</v>
      </c>
      <c r="C44" s="3">
        <v>1648</v>
      </c>
    </row>
    <row r="45" spans="2:3">
      <c r="B45" s="6" t="s">
        <v>70</v>
      </c>
      <c r="C45" s="3">
        <v>0</v>
      </c>
    </row>
    <row r="46" spans="2:3">
      <c r="B46" s="6" t="s">
        <v>40</v>
      </c>
      <c r="C46" s="3">
        <v>0</v>
      </c>
    </row>
    <row r="47" spans="2:3">
      <c r="B47" s="6" t="s">
        <v>41</v>
      </c>
      <c r="C47" s="3">
        <v>0</v>
      </c>
    </row>
    <row r="48" spans="2:3">
      <c r="B48" s="6" t="s">
        <v>42</v>
      </c>
      <c r="C48" s="3">
        <v>0</v>
      </c>
    </row>
    <row r="49" spans="2:3">
      <c r="B49" s="6" t="s">
        <v>43</v>
      </c>
      <c r="C49" s="3">
        <v>0</v>
      </c>
    </row>
    <row r="50" spans="2:3">
      <c r="B50" s="6" t="s">
        <v>44</v>
      </c>
      <c r="C50" s="3">
        <v>0</v>
      </c>
    </row>
    <row r="51" spans="2:3">
      <c r="B51" s="6" t="s">
        <v>45</v>
      </c>
      <c r="C51" s="3">
        <v>0</v>
      </c>
    </row>
    <row r="52" spans="2:3">
      <c r="B52" s="6" t="s">
        <v>46</v>
      </c>
      <c r="C52" s="3">
        <v>1237</v>
      </c>
    </row>
    <row r="53" spans="2:3">
      <c r="B53" s="6" t="s">
        <v>47</v>
      </c>
      <c r="C53" s="3">
        <v>0</v>
      </c>
    </row>
    <row r="54" spans="2:3">
      <c r="B54" s="6" t="s">
        <v>48</v>
      </c>
      <c r="C54" s="3">
        <v>0</v>
      </c>
    </row>
    <row r="55" spans="2:3">
      <c r="B55" s="6" t="s">
        <v>1</v>
      </c>
      <c r="C55" s="3">
        <v>0</v>
      </c>
    </row>
    <row r="56" spans="2:3">
      <c r="B56" s="6" t="s">
        <v>49</v>
      </c>
      <c r="C56" s="3">
        <v>0</v>
      </c>
    </row>
    <row r="57" spans="2:3">
      <c r="B57" s="6" t="s">
        <v>50</v>
      </c>
      <c r="C57" s="3">
        <v>2093</v>
      </c>
    </row>
    <row r="58" spans="2:3">
      <c r="B58" s="6" t="s">
        <v>51</v>
      </c>
      <c r="C58" s="3">
        <v>0</v>
      </c>
    </row>
    <row r="59" spans="2:3">
      <c r="B59" s="6" t="s">
        <v>52</v>
      </c>
      <c r="C59" s="3">
        <v>0</v>
      </c>
    </row>
    <row r="60" spans="2:3">
      <c r="B60" s="6" t="s">
        <v>53</v>
      </c>
      <c r="C60" s="3">
        <v>0</v>
      </c>
    </row>
    <row r="61" spans="2:3">
      <c r="B61" s="4" t="s">
        <v>0</v>
      </c>
      <c r="C61" s="5">
        <f>SUM(C6:C60)</f>
        <v>23106.979583503471</v>
      </c>
    </row>
    <row r="62" spans="2:3">
      <c r="B62" s="2" t="s">
        <v>58</v>
      </c>
      <c r="C62" s="3">
        <f>COUNTIF(C6:C60,"&gt;0")</f>
        <v>11</v>
      </c>
    </row>
    <row r="63" spans="2:3">
      <c r="B63" s="2" t="s">
        <v>59</v>
      </c>
      <c r="C63" s="3">
        <f>C61/C62</f>
        <v>2100.6345075912245</v>
      </c>
    </row>
    <row r="65" spans="3:4">
      <c r="C65" s="1">
        <f>COUNTIFS($C$6:$C$60,"&gt;0",$C$6:$C$60,"&lt;=1000")</f>
        <v>0</v>
      </c>
      <c r="D65" s="1" t="s">
        <v>60</v>
      </c>
    </row>
    <row r="66" spans="3:4">
      <c r="C66" s="1">
        <f>COUNTIFS($C$6:$C$60,"&gt;1000",$C$6:$C$60,"&lt;=1300")</f>
        <v>1</v>
      </c>
      <c r="D66" s="1" t="s">
        <v>61</v>
      </c>
    </row>
    <row r="67" spans="3:4">
      <c r="C67" s="1">
        <f>COUNTIFS($C$6:$C$60,"&gt;1300",$C$6:$C$60,"&lt;=1600")</f>
        <v>1</v>
      </c>
      <c r="D67" s="1" t="s">
        <v>62</v>
      </c>
    </row>
    <row r="68" spans="3:4">
      <c r="C68" s="1">
        <f>COUNTIFS($C$6:$C$60,"&gt;1600",$C$6:$C$60,"&lt;=1900")</f>
        <v>1</v>
      </c>
      <c r="D68" s="1" t="s">
        <v>63</v>
      </c>
    </row>
    <row r="69" spans="3:4">
      <c r="C69" s="1">
        <f>COUNTIFS($C$6:$C$60,"&gt;1900",$C$6:$C$60,"&lt;=2200")</f>
        <v>4</v>
      </c>
      <c r="D69" s="1" t="s">
        <v>64</v>
      </c>
    </row>
    <row r="70" spans="3:4">
      <c r="C70" s="1">
        <f>COUNTIF(C6:C60,"&gt;2200")</f>
        <v>4</v>
      </c>
      <c r="D70" s="1" t="s">
        <v>65</v>
      </c>
    </row>
    <row r="71" spans="3:4">
      <c r="C71" s="1">
        <f>SUM(C65:C70)</f>
        <v>11</v>
      </c>
      <c r="D71" s="1" t="s">
        <v>66</v>
      </c>
    </row>
  </sheetData>
  <phoneticPr fontId="3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D71"/>
  <sheetViews>
    <sheetView topLeftCell="A4" workbookViewId="0">
      <selection activeCell="B60" sqref="B6:B60"/>
    </sheetView>
  </sheetViews>
  <sheetFormatPr defaultRowHeight="12"/>
  <cols>
    <col min="1" max="1" width="1.77734375" style="1" customWidth="1"/>
    <col min="2" max="2" width="13.88671875" style="1" customWidth="1"/>
    <col min="3" max="3" width="20.44140625" style="1" customWidth="1"/>
    <col min="4" max="4" width="13.88671875" style="1" customWidth="1"/>
    <col min="5" max="16384" width="8.88671875" style="1"/>
  </cols>
  <sheetData>
    <row r="5" spans="2:3">
      <c r="B5" s="2" t="s">
        <v>56</v>
      </c>
      <c r="C5" s="2" t="s">
        <v>57</v>
      </c>
    </row>
    <row r="6" spans="2:3">
      <c r="B6" s="2" t="s">
        <v>54</v>
      </c>
      <c r="C6" s="3">
        <v>0</v>
      </c>
    </row>
    <row r="7" spans="2:3">
      <c r="B7" s="2" t="s">
        <v>55</v>
      </c>
      <c r="C7" s="3">
        <v>0</v>
      </c>
    </row>
    <row r="8" spans="2:3">
      <c r="B8" s="2" t="s">
        <v>67</v>
      </c>
      <c r="C8" s="3">
        <v>1932</v>
      </c>
    </row>
    <row r="9" spans="2:3">
      <c r="B9" s="2" t="s">
        <v>3</v>
      </c>
      <c r="C9" s="3">
        <v>0</v>
      </c>
    </row>
    <row r="10" spans="2:3">
      <c r="B10" s="2" t="s">
        <v>4</v>
      </c>
      <c r="C10" s="3">
        <v>0</v>
      </c>
    </row>
    <row r="11" spans="2:3">
      <c r="B11" s="2" t="s">
        <v>5</v>
      </c>
      <c r="C11" s="3">
        <v>0</v>
      </c>
    </row>
    <row r="12" spans="2:3">
      <c r="B12" s="2" t="s">
        <v>6</v>
      </c>
      <c r="C12" s="3">
        <v>0</v>
      </c>
    </row>
    <row r="13" spans="2:3">
      <c r="B13" s="2" t="s">
        <v>7</v>
      </c>
      <c r="C13" s="3">
        <v>0</v>
      </c>
    </row>
    <row r="14" spans="2:3">
      <c r="B14" s="2" t="s">
        <v>8</v>
      </c>
      <c r="C14" s="3">
        <v>1060</v>
      </c>
    </row>
    <row r="15" spans="2:3">
      <c r="B15" s="2" t="s">
        <v>9</v>
      </c>
      <c r="C15" s="3">
        <v>0</v>
      </c>
    </row>
    <row r="16" spans="2:3">
      <c r="B16" s="2" t="s">
        <v>10</v>
      </c>
      <c r="C16" s="3">
        <v>0</v>
      </c>
    </row>
    <row r="17" spans="2:3">
      <c r="B17" s="2" t="s">
        <v>11</v>
      </c>
      <c r="C17" s="3">
        <v>0</v>
      </c>
    </row>
    <row r="18" spans="2:3">
      <c r="B18" s="2" t="s">
        <v>12</v>
      </c>
      <c r="C18" s="3">
        <v>1270</v>
      </c>
    </row>
    <row r="19" spans="2:3">
      <c r="B19" s="2" t="s">
        <v>13</v>
      </c>
      <c r="C19" s="3">
        <v>0</v>
      </c>
    </row>
    <row r="20" spans="2:3">
      <c r="B20" s="2" t="s">
        <v>14</v>
      </c>
      <c r="C20" s="3">
        <v>0</v>
      </c>
    </row>
    <row r="21" spans="2:3">
      <c r="B21" s="2" t="s">
        <v>15</v>
      </c>
      <c r="C21" s="3">
        <v>0</v>
      </c>
    </row>
    <row r="22" spans="2:3">
      <c r="B22" s="2" t="s">
        <v>16</v>
      </c>
      <c r="C22" s="3">
        <v>2000</v>
      </c>
    </row>
    <row r="23" spans="2:3">
      <c r="B23" s="2" t="s">
        <v>17</v>
      </c>
      <c r="C23" s="3">
        <v>0</v>
      </c>
    </row>
    <row r="24" spans="2:3">
      <c r="B24" s="2" t="s">
        <v>18</v>
      </c>
      <c r="C24" s="3">
        <v>1050</v>
      </c>
    </row>
    <row r="25" spans="2:3">
      <c r="B25" s="2" t="s">
        <v>19</v>
      </c>
      <c r="C25" s="3">
        <v>1230</v>
      </c>
    </row>
    <row r="26" spans="2:3">
      <c r="B26" s="2" t="s">
        <v>20</v>
      </c>
      <c r="C26" s="3">
        <v>0</v>
      </c>
    </row>
    <row r="27" spans="2:3">
      <c r="B27" s="2" t="s">
        <v>21</v>
      </c>
      <c r="C27" s="3">
        <v>0</v>
      </c>
    </row>
    <row r="28" spans="2:3">
      <c r="B28" s="2" t="s">
        <v>22</v>
      </c>
      <c r="C28" s="3">
        <v>0</v>
      </c>
    </row>
    <row r="29" spans="2:3">
      <c r="B29" s="2" t="s">
        <v>23</v>
      </c>
      <c r="C29" s="3">
        <v>0</v>
      </c>
    </row>
    <row r="30" spans="2:3">
      <c r="B30" s="2" t="s">
        <v>24</v>
      </c>
      <c r="C30" s="3">
        <v>0</v>
      </c>
    </row>
    <row r="31" spans="2:3">
      <c r="B31" s="2" t="s">
        <v>25</v>
      </c>
      <c r="C31" s="3">
        <v>0</v>
      </c>
    </row>
    <row r="32" spans="2:3">
      <c r="B32" s="2" t="s">
        <v>26</v>
      </c>
      <c r="C32" s="3">
        <v>0</v>
      </c>
    </row>
    <row r="33" spans="2:3">
      <c r="B33" s="2" t="s">
        <v>27</v>
      </c>
      <c r="C33" s="3">
        <v>0</v>
      </c>
    </row>
    <row r="34" spans="2:3">
      <c r="B34" s="2" t="s">
        <v>28</v>
      </c>
      <c r="C34" s="3">
        <v>0</v>
      </c>
    </row>
    <row r="35" spans="2:3">
      <c r="B35" s="2" t="s">
        <v>29</v>
      </c>
      <c r="C35" s="3">
        <v>2940</v>
      </c>
    </row>
    <row r="36" spans="2:3">
      <c r="B36" s="2" t="s">
        <v>30</v>
      </c>
      <c r="C36" s="3">
        <v>0</v>
      </c>
    </row>
    <row r="37" spans="2:3">
      <c r="B37" s="2" t="s">
        <v>31</v>
      </c>
      <c r="C37" s="3">
        <v>0</v>
      </c>
    </row>
    <row r="38" spans="2:3">
      <c r="B38" s="2" t="s">
        <v>32</v>
      </c>
      <c r="C38" s="3">
        <v>0</v>
      </c>
    </row>
    <row r="39" spans="2:3">
      <c r="B39" s="2" t="s">
        <v>33</v>
      </c>
      <c r="C39" s="3">
        <v>0</v>
      </c>
    </row>
    <row r="40" spans="2:3">
      <c r="B40" s="2" t="s">
        <v>34</v>
      </c>
      <c r="C40" s="3">
        <v>1700</v>
      </c>
    </row>
    <row r="41" spans="2:3">
      <c r="B41" s="2" t="s">
        <v>35</v>
      </c>
      <c r="C41" s="3">
        <v>0</v>
      </c>
    </row>
    <row r="42" spans="2:3">
      <c r="B42" s="2" t="s">
        <v>36</v>
      </c>
      <c r="C42" s="3">
        <v>2780</v>
      </c>
    </row>
    <row r="43" spans="2:3">
      <c r="B43" s="2" t="s">
        <v>37</v>
      </c>
      <c r="C43" s="3">
        <v>0</v>
      </c>
    </row>
    <row r="44" spans="2:3">
      <c r="B44" s="2" t="s">
        <v>38</v>
      </c>
      <c r="C44" s="3">
        <v>0</v>
      </c>
    </row>
    <row r="45" spans="2:3">
      <c r="B45" s="2" t="s">
        <v>68</v>
      </c>
      <c r="C45" s="3">
        <v>0</v>
      </c>
    </row>
    <row r="46" spans="2:3">
      <c r="B46" s="2" t="s">
        <v>40</v>
      </c>
      <c r="C46" s="3">
        <v>1410</v>
      </c>
    </row>
    <row r="47" spans="2:3">
      <c r="B47" s="2" t="s">
        <v>41</v>
      </c>
      <c r="C47" s="3">
        <v>0</v>
      </c>
    </row>
    <row r="48" spans="2:3">
      <c r="B48" s="2" t="s">
        <v>42</v>
      </c>
      <c r="C48" s="3">
        <v>2200</v>
      </c>
    </row>
    <row r="49" spans="2:3">
      <c r="B49" s="2" t="s">
        <v>43</v>
      </c>
      <c r="C49" s="3">
        <v>0</v>
      </c>
    </row>
    <row r="50" spans="2:3">
      <c r="B50" s="2" t="s">
        <v>44</v>
      </c>
      <c r="C50" s="3">
        <v>0</v>
      </c>
    </row>
    <row r="51" spans="2:3">
      <c r="B51" s="2" t="s">
        <v>45</v>
      </c>
      <c r="C51" s="3">
        <v>0</v>
      </c>
    </row>
    <row r="52" spans="2:3">
      <c r="B52" s="2" t="s">
        <v>46</v>
      </c>
      <c r="C52" s="3">
        <v>0</v>
      </c>
    </row>
    <row r="53" spans="2:3">
      <c r="B53" s="2" t="s">
        <v>47</v>
      </c>
      <c r="C53" s="3">
        <v>1030</v>
      </c>
    </row>
    <row r="54" spans="2:3">
      <c r="B54" s="2" t="s">
        <v>48</v>
      </c>
      <c r="C54" s="3">
        <v>0</v>
      </c>
    </row>
    <row r="55" spans="2:3">
      <c r="B55" s="2" t="s">
        <v>1</v>
      </c>
      <c r="C55" s="3">
        <v>0</v>
      </c>
    </row>
    <row r="56" spans="2:3">
      <c r="B56" s="2" t="s">
        <v>49</v>
      </c>
      <c r="C56" s="3">
        <v>0</v>
      </c>
    </row>
    <row r="57" spans="2:3">
      <c r="B57" s="2" t="s">
        <v>50</v>
      </c>
      <c r="C57" s="3">
        <v>1220</v>
      </c>
    </row>
    <row r="58" spans="2:3">
      <c r="B58" s="2" t="s">
        <v>51</v>
      </c>
      <c r="C58" s="3">
        <v>0</v>
      </c>
    </row>
    <row r="59" spans="2:3">
      <c r="B59" s="2" t="s">
        <v>52</v>
      </c>
      <c r="C59" s="3">
        <v>0</v>
      </c>
    </row>
    <row r="60" spans="2:3">
      <c r="B60" s="2" t="s">
        <v>53</v>
      </c>
      <c r="C60" s="3">
        <v>0</v>
      </c>
    </row>
    <row r="61" spans="2:3">
      <c r="B61" s="4" t="s">
        <v>0</v>
      </c>
      <c r="C61" s="5">
        <f>SUM(C6:C60)</f>
        <v>21822</v>
      </c>
    </row>
    <row r="62" spans="2:3">
      <c r="B62" s="2" t="s">
        <v>58</v>
      </c>
      <c r="C62" s="3">
        <f>COUNTIF(C6:C60,"&gt;0")</f>
        <v>13</v>
      </c>
    </row>
    <row r="63" spans="2:3">
      <c r="B63" s="2" t="s">
        <v>59</v>
      </c>
      <c r="C63" s="3">
        <f>C61/C62</f>
        <v>1678.6153846153845</v>
      </c>
    </row>
    <row r="65" spans="3:4">
      <c r="C65" s="1">
        <f>COUNTIFS($C$6:$C$60,"&gt;0",$C$6:$C$60,"&lt;=1000")</f>
        <v>0</v>
      </c>
      <c r="D65" s="1" t="s">
        <v>60</v>
      </c>
    </row>
    <row r="66" spans="3:4">
      <c r="C66" s="1">
        <f>COUNTIFS($C$6:$C$60,"&gt;1000",$C$6:$C$60,"&lt;=1300")</f>
        <v>6</v>
      </c>
      <c r="D66" s="1" t="s">
        <v>61</v>
      </c>
    </row>
    <row r="67" spans="3:4">
      <c r="C67" s="1">
        <f>COUNTIFS($C$6:$C$60,"&gt;1300",$C$6:$C$60,"&lt;=1600")</f>
        <v>1</v>
      </c>
      <c r="D67" s="1" t="s">
        <v>62</v>
      </c>
    </row>
    <row r="68" spans="3:4">
      <c r="C68" s="1">
        <f>COUNTIFS($C$6:$C$60,"&gt;1600",$C$6:$C$60,"&lt;=1900")</f>
        <v>1</v>
      </c>
      <c r="D68" s="1" t="s">
        <v>63</v>
      </c>
    </row>
    <row r="69" spans="3:4">
      <c r="C69" s="1">
        <f>COUNTIFS($C$6:$C$60,"&gt;1900",$C$6:$C$60,"&lt;=2200")</f>
        <v>3</v>
      </c>
      <c r="D69" s="1" t="s">
        <v>64</v>
      </c>
    </row>
    <row r="70" spans="3:4">
      <c r="C70" s="1">
        <f>COUNTIF(C6:C60,"&gt;2200")</f>
        <v>2</v>
      </c>
      <c r="D70" s="1" t="s">
        <v>65</v>
      </c>
    </row>
    <row r="71" spans="3:4">
      <c r="C71" s="1">
        <f>SUM(C65:C70)</f>
        <v>13</v>
      </c>
      <c r="D71" s="1" t="s">
        <v>66</v>
      </c>
    </row>
  </sheetData>
  <phoneticPr fontId="3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D71"/>
  <sheetViews>
    <sheetView tabSelected="1" topLeftCell="A4" workbookViewId="0">
      <selection activeCell="C9" sqref="C9"/>
    </sheetView>
  </sheetViews>
  <sheetFormatPr defaultRowHeight="12"/>
  <cols>
    <col min="1" max="1" width="1.77734375" style="1" customWidth="1"/>
    <col min="2" max="2" width="13.88671875" style="1" customWidth="1"/>
    <col min="3" max="3" width="20.44140625" style="1" customWidth="1"/>
    <col min="4" max="4" width="13.88671875" style="1" customWidth="1"/>
    <col min="5" max="16384" width="8.88671875" style="1"/>
  </cols>
  <sheetData>
    <row r="5" spans="2:3">
      <c r="B5" s="2" t="s">
        <v>56</v>
      </c>
      <c r="C5" s="2" t="s">
        <v>57</v>
      </c>
    </row>
    <row r="6" spans="2:3">
      <c r="B6" s="2" t="s">
        <v>54</v>
      </c>
      <c r="C6" s="3">
        <v>0</v>
      </c>
    </row>
    <row r="7" spans="2:3">
      <c r="B7" s="2" t="s">
        <v>55</v>
      </c>
      <c r="C7" s="3">
        <v>0</v>
      </c>
    </row>
    <row r="8" spans="2:3">
      <c r="B8" s="2" t="s">
        <v>2</v>
      </c>
      <c r="C8" s="3">
        <v>0</v>
      </c>
    </row>
    <row r="9" spans="2:3">
      <c r="B9" s="2" t="s">
        <v>3</v>
      </c>
      <c r="C9" s="3">
        <v>0</v>
      </c>
    </row>
    <row r="10" spans="2:3">
      <c r="B10" s="2" t="s">
        <v>4</v>
      </c>
      <c r="C10" s="3">
        <v>0</v>
      </c>
    </row>
    <row r="11" spans="2:3">
      <c r="B11" s="2" t="s">
        <v>5</v>
      </c>
      <c r="C11" s="3">
        <v>1130</v>
      </c>
    </row>
    <row r="12" spans="2:3">
      <c r="B12" s="2" t="s">
        <v>6</v>
      </c>
      <c r="C12" s="3">
        <v>0</v>
      </c>
    </row>
    <row r="13" spans="2:3">
      <c r="B13" s="2" t="s">
        <v>7</v>
      </c>
      <c r="C13" s="3">
        <v>0</v>
      </c>
    </row>
    <row r="14" spans="2:3">
      <c r="B14" s="2" t="s">
        <v>8</v>
      </c>
      <c r="C14" s="3">
        <v>0</v>
      </c>
    </row>
    <row r="15" spans="2:3">
      <c r="B15" s="2" t="s">
        <v>9</v>
      </c>
      <c r="C15" s="3">
        <v>0</v>
      </c>
    </row>
    <row r="16" spans="2:3">
      <c r="B16" s="2" t="s">
        <v>10</v>
      </c>
      <c r="C16" s="3">
        <v>2900</v>
      </c>
    </row>
    <row r="17" spans="2:3">
      <c r="B17" s="2" t="s">
        <v>11</v>
      </c>
      <c r="C17" s="3">
        <v>0</v>
      </c>
    </row>
    <row r="18" spans="2:3">
      <c r="B18" s="2" t="s">
        <v>12</v>
      </c>
      <c r="C18" s="3">
        <v>0</v>
      </c>
    </row>
    <row r="19" spans="2:3">
      <c r="B19" s="2" t="s">
        <v>13</v>
      </c>
      <c r="C19" s="3">
        <v>0</v>
      </c>
    </row>
    <row r="20" spans="2:3">
      <c r="B20" s="2" t="s">
        <v>14</v>
      </c>
      <c r="C20" s="3">
        <v>1070</v>
      </c>
    </row>
    <row r="21" spans="2:3">
      <c r="B21" s="2" t="s">
        <v>15</v>
      </c>
      <c r="C21" s="3">
        <v>1070</v>
      </c>
    </row>
    <row r="22" spans="2:3">
      <c r="B22" s="2" t="s">
        <v>16</v>
      </c>
      <c r="C22" s="3">
        <v>2000</v>
      </c>
    </row>
    <row r="23" spans="2:3">
      <c r="B23" s="2" t="s">
        <v>17</v>
      </c>
      <c r="C23" s="3">
        <v>0</v>
      </c>
    </row>
    <row r="24" spans="2:3">
      <c r="B24" s="2" t="s">
        <v>18</v>
      </c>
      <c r="C24" s="3">
        <v>0</v>
      </c>
    </row>
    <row r="25" spans="2:3">
      <c r="B25" s="2" t="s">
        <v>19</v>
      </c>
      <c r="C25" s="3">
        <v>0</v>
      </c>
    </row>
    <row r="26" spans="2:3">
      <c r="B26" s="2" t="s">
        <v>20</v>
      </c>
      <c r="C26" s="3">
        <v>0</v>
      </c>
    </row>
    <row r="27" spans="2:3">
      <c r="B27" s="2" t="s">
        <v>21</v>
      </c>
      <c r="C27" s="3">
        <v>0</v>
      </c>
    </row>
    <row r="28" spans="2:3">
      <c r="B28" s="2" t="s">
        <v>22</v>
      </c>
      <c r="C28" s="3">
        <v>0</v>
      </c>
    </row>
    <row r="29" spans="2:3">
      <c r="B29" s="2" t="s">
        <v>23</v>
      </c>
      <c r="C29" s="3">
        <v>0</v>
      </c>
    </row>
    <row r="30" spans="2:3">
      <c r="B30" s="2" t="s">
        <v>24</v>
      </c>
      <c r="C30" s="3">
        <v>0</v>
      </c>
    </row>
    <row r="31" spans="2:3">
      <c r="B31" s="2" t="s">
        <v>25</v>
      </c>
      <c r="C31" s="3">
        <v>0</v>
      </c>
    </row>
    <row r="32" spans="2:3">
      <c r="B32" s="2" t="s">
        <v>26</v>
      </c>
      <c r="C32" s="3">
        <v>1110</v>
      </c>
    </row>
    <row r="33" spans="2:3">
      <c r="B33" s="2" t="s">
        <v>27</v>
      </c>
      <c r="C33" s="3">
        <v>1010</v>
      </c>
    </row>
    <row r="34" spans="2:3">
      <c r="B34" s="2" t="s">
        <v>28</v>
      </c>
      <c r="C34" s="3">
        <v>2000</v>
      </c>
    </row>
    <row r="35" spans="2:3">
      <c r="B35" s="2" t="s">
        <v>29</v>
      </c>
      <c r="C35" s="3">
        <v>0</v>
      </c>
    </row>
    <row r="36" spans="2:3">
      <c r="B36" s="2" t="s">
        <v>30</v>
      </c>
      <c r="C36" s="3">
        <v>2040</v>
      </c>
    </row>
    <row r="37" spans="2:3">
      <c r="B37" s="2" t="s">
        <v>31</v>
      </c>
      <c r="C37" s="3">
        <v>0</v>
      </c>
    </row>
    <row r="38" spans="2:3">
      <c r="B38" s="2" t="s">
        <v>32</v>
      </c>
      <c r="C38" s="3">
        <v>0</v>
      </c>
    </row>
    <row r="39" spans="2:3">
      <c r="B39" s="2" t="s">
        <v>33</v>
      </c>
      <c r="C39" s="3">
        <v>1800</v>
      </c>
    </row>
    <row r="40" spans="2:3">
      <c r="B40" s="2" t="s">
        <v>34</v>
      </c>
      <c r="C40" s="3">
        <v>0</v>
      </c>
    </row>
    <row r="41" spans="2:3">
      <c r="B41" s="2" t="s">
        <v>35</v>
      </c>
      <c r="C41" s="3">
        <v>920</v>
      </c>
    </row>
    <row r="42" spans="2:3">
      <c r="B42" s="2" t="s">
        <v>36</v>
      </c>
      <c r="C42" s="3">
        <v>0</v>
      </c>
    </row>
    <row r="43" spans="2:3">
      <c r="B43" s="2" t="s">
        <v>37</v>
      </c>
      <c r="C43" s="3">
        <v>2000</v>
      </c>
    </row>
    <row r="44" spans="2:3">
      <c r="B44" s="2" t="s">
        <v>38</v>
      </c>
      <c r="C44" s="3">
        <v>1320</v>
      </c>
    </row>
    <row r="45" spans="2:3">
      <c r="B45" s="2" t="s">
        <v>39</v>
      </c>
      <c r="C45" s="3">
        <v>2000</v>
      </c>
    </row>
    <row r="46" spans="2:3">
      <c r="B46" s="2" t="s">
        <v>40</v>
      </c>
      <c r="C46" s="3">
        <v>0</v>
      </c>
    </row>
    <row r="47" spans="2:3">
      <c r="B47" s="2" t="s">
        <v>41</v>
      </c>
      <c r="C47" s="3">
        <v>2200</v>
      </c>
    </row>
    <row r="48" spans="2:3">
      <c r="B48" s="2" t="s">
        <v>42</v>
      </c>
      <c r="C48" s="3">
        <v>0</v>
      </c>
    </row>
    <row r="49" spans="2:3">
      <c r="B49" s="2" t="s">
        <v>43</v>
      </c>
      <c r="C49" s="3">
        <v>2000</v>
      </c>
    </row>
    <row r="50" spans="2:3">
      <c r="B50" s="2" t="s">
        <v>44</v>
      </c>
      <c r="C50" s="3">
        <v>0</v>
      </c>
    </row>
    <row r="51" spans="2:3">
      <c r="B51" s="2" t="s">
        <v>45</v>
      </c>
      <c r="C51" s="3">
        <v>2500</v>
      </c>
    </row>
    <row r="52" spans="2:3">
      <c r="B52" s="2" t="s">
        <v>46</v>
      </c>
      <c r="C52" s="3">
        <v>1910</v>
      </c>
    </row>
    <row r="53" spans="2:3">
      <c r="B53" s="2" t="s">
        <v>47</v>
      </c>
      <c r="C53" s="3">
        <v>0</v>
      </c>
    </row>
    <row r="54" spans="2:3">
      <c r="B54" s="2" t="s">
        <v>48</v>
      </c>
      <c r="C54" s="3">
        <v>0</v>
      </c>
    </row>
    <row r="55" spans="2:3">
      <c r="B55" s="2" t="s">
        <v>1</v>
      </c>
      <c r="C55" s="3">
        <v>0</v>
      </c>
    </row>
    <row r="56" spans="2:3">
      <c r="B56" s="2" t="s">
        <v>49</v>
      </c>
      <c r="C56" s="3">
        <v>0</v>
      </c>
    </row>
    <row r="57" spans="2:3">
      <c r="B57" s="2" t="s">
        <v>50</v>
      </c>
      <c r="C57" s="3">
        <v>0</v>
      </c>
    </row>
    <row r="58" spans="2:3">
      <c r="B58" s="2" t="s">
        <v>51</v>
      </c>
      <c r="C58" s="3">
        <v>0</v>
      </c>
    </row>
    <row r="59" spans="2:3">
      <c r="B59" s="2" t="s">
        <v>52</v>
      </c>
      <c r="C59" s="3">
        <v>0</v>
      </c>
    </row>
    <row r="60" spans="2:3">
      <c r="B60" s="2" t="s">
        <v>53</v>
      </c>
      <c r="C60" s="3">
        <v>0</v>
      </c>
    </row>
    <row r="61" spans="2:3">
      <c r="B61" s="4" t="s">
        <v>0</v>
      </c>
      <c r="C61" s="5">
        <f>SUM(C6:C60)</f>
        <v>30980</v>
      </c>
    </row>
    <row r="62" spans="2:3">
      <c r="B62" s="2" t="s">
        <v>58</v>
      </c>
      <c r="C62" s="3">
        <f>COUNTIF(C6:C60,"&gt;0")</f>
        <v>18</v>
      </c>
    </row>
    <row r="63" spans="2:3">
      <c r="B63" s="2" t="s">
        <v>59</v>
      </c>
      <c r="C63" s="3">
        <f>C61/C62</f>
        <v>1721.1111111111111</v>
      </c>
    </row>
    <row r="65" spans="3:4">
      <c r="C65" s="1">
        <f>COUNTIFS($C$6:$C$60,"&gt;0",$C$6:$C$60,"&lt;=1000")</f>
        <v>1</v>
      </c>
      <c r="D65" s="1" t="s">
        <v>60</v>
      </c>
    </row>
    <row r="66" spans="3:4">
      <c r="C66" s="1">
        <f>COUNTIFS($C$6:$C$60,"&gt;1000",$C$6:$C$60,"&lt;=1300")</f>
        <v>5</v>
      </c>
      <c r="D66" s="1" t="s">
        <v>61</v>
      </c>
    </row>
    <row r="67" spans="3:4">
      <c r="C67" s="1">
        <f>COUNTIFS($C$6:$C$60,"&gt;1300",$C$6:$C$60,"&lt;=1600")</f>
        <v>1</v>
      </c>
      <c r="D67" s="1" t="s">
        <v>62</v>
      </c>
    </row>
    <row r="68" spans="3:4">
      <c r="C68" s="1">
        <f>COUNTIFS($C$6:$C$60,"&gt;1600",$C$6:$C$60,"&lt;=1900")</f>
        <v>1</v>
      </c>
      <c r="D68" s="1" t="s">
        <v>63</v>
      </c>
    </row>
    <row r="69" spans="3:4">
      <c r="C69" s="1">
        <f>COUNTIFS($C$6:$C$60,"&gt;1900",$C$6:$C$60,"&lt;=2200")</f>
        <v>8</v>
      </c>
      <c r="D69" s="1" t="s">
        <v>64</v>
      </c>
    </row>
    <row r="70" spans="3:4">
      <c r="C70" s="1">
        <f>COUNTIF(C6:C60,"&gt;2200")</f>
        <v>2</v>
      </c>
      <c r="D70" s="1" t="s">
        <v>65</v>
      </c>
    </row>
    <row r="71" spans="3:4">
      <c r="C71" s="1">
        <f>SUM(C65:C70)</f>
        <v>18</v>
      </c>
      <c r="D71" s="1" t="s">
        <v>66</v>
      </c>
    </row>
  </sheetData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様式5（教員・講師（義務教））（特別職）【愛知県】</vt:lpstr>
      <vt:lpstr>様式5（教員・講師（義務教））（一般職）【愛知県】</vt:lpstr>
      <vt:lpstr>様式5（教員・講師（義務教））（臨時的任用）【愛知県】</vt:lpstr>
    </vt:vector>
  </TitlesOfParts>
  <Company>総務省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Administrator</cp:lastModifiedBy>
  <dcterms:created xsi:type="dcterms:W3CDTF">2016-11-30T08:04:02Z</dcterms:created>
  <dcterms:modified xsi:type="dcterms:W3CDTF">2017-07-31T14:02:06Z</dcterms:modified>
</cp:coreProperties>
</file>